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6" i="1"/>
  <c r="G75" i="1"/>
  <c r="G74" i="1"/>
  <c r="G71" i="1"/>
  <c r="G70" i="1"/>
  <c r="G69" i="1"/>
  <c r="G68" i="1"/>
  <c r="G66" i="1"/>
  <c r="G62" i="1"/>
  <c r="G61" i="1"/>
  <c r="G60" i="1"/>
  <c r="G59" i="1"/>
  <c r="G58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4" i="1"/>
  <c r="G12" i="1"/>
  <c r="G11" i="1"/>
  <c r="G10" i="1"/>
  <c r="G9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F75" i="1"/>
  <c r="F74" i="1"/>
  <c r="F73" i="1"/>
  <c r="G73" i="1" s="1"/>
  <c r="F71" i="1"/>
  <c r="F70" i="1"/>
  <c r="F69" i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F58" i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F12" i="1"/>
  <c r="F11" i="1"/>
  <c r="F10" i="1"/>
  <c r="F9" i="1"/>
  <c r="F8" i="1"/>
  <c r="G8" i="1" s="1"/>
  <c r="F7" i="1"/>
  <c r="F6" i="1"/>
  <c r="E97" i="1"/>
  <c r="E91" i="1"/>
  <c r="E84" i="1"/>
  <c r="E78" i="1"/>
  <c r="E72" i="1"/>
  <c r="F72" i="1" s="1"/>
  <c r="G72" i="1" s="1"/>
  <c r="E63" i="1"/>
  <c r="E55" i="1"/>
  <c r="E49" i="1"/>
  <c r="E44" i="1"/>
  <c r="E38" i="1"/>
  <c r="E35" i="1"/>
  <c r="E33" i="1"/>
  <c r="E27" i="1"/>
  <c r="E21" i="1"/>
  <c r="E13" i="1"/>
  <c r="E5" i="1"/>
  <c r="F5" i="1" s="1"/>
  <c r="G5" i="1" s="1"/>
  <c r="D97" i="1"/>
  <c r="D91" i="1"/>
  <c r="D84" i="1"/>
  <c r="D78" i="1"/>
  <c r="D72" i="1"/>
  <c r="D63" i="1"/>
  <c r="D55" i="1"/>
  <c r="D49" i="1"/>
  <c r="D44" i="1"/>
  <c r="D38" i="1"/>
  <c r="D35" i="1"/>
  <c r="D33" i="1"/>
  <c r="F33" i="1" s="1"/>
  <c r="G33" i="1" s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C43" i="1" l="1"/>
  <c r="F63" i="1"/>
  <c r="G63" i="1" s="1"/>
  <c r="E43" i="1"/>
  <c r="D43" i="1"/>
  <c r="F55" i="1"/>
  <c r="G55" i="1" s="1"/>
  <c r="F13" i="1"/>
  <c r="G13" i="1" s="1"/>
  <c r="C4" i="1"/>
  <c r="C3" i="1" s="1"/>
  <c r="E4" i="1"/>
  <c r="D4" i="1"/>
  <c r="F43" i="1" l="1"/>
  <c r="G43" i="1" s="1"/>
  <c r="D3" i="1"/>
  <c r="E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<sst xmlns="http://schemas.openxmlformats.org/spreadsheetml/2006/main" count="125" uniqueCount="123">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</sst>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7275204.5800000001</v>
      </c>
      <c r="D3" s="3">
        <f>SUM(D4+D43)</f>
        <v>29392202.57</v>
      </c>
      <c r="E3" s="3">
        <f>SUM(E4+E43)</f>
        <v>29266177.09</v>
      </c>
      <c r="F3" s="3">
        <f>C3+D3-E3</f>
        <v>7401230.0599999987</v>
      </c>
      <c r="G3" s="4">
        <f>F3-C3</f>
        <v>126025.47999999858</v>
      </c>
    </row>
    <row r="4" spans="1:7" x14ac:dyDescent="0.2">
      <c r="A4" s="5">
        <v>1100</v>
      </c>
      <c r="B4" s="6" t="s">
        <v>4</v>
      </c>
      <c r="C4" s="7">
        <f>SUM(C5+C13+C21+C27+C33+C35+C38)</f>
        <v>2494329.31</v>
      </c>
      <c r="D4" s="7">
        <f>SUM(D5+D13+D21+D27+D33+D35+D38)</f>
        <v>28205912.59</v>
      </c>
      <c r="E4" s="7">
        <f>SUM(E5+E13+E21+E27+E33+E35+E38)</f>
        <v>28987221.140000001</v>
      </c>
      <c r="F4" s="7">
        <f t="shared" ref="F4:F67" si="0">C4+D4-E4</f>
        <v>1713020.7599999979</v>
      </c>
      <c r="G4" s="8">
        <f t="shared" ref="G4:G67" si="1">F4-C4</f>
        <v>-781308.55000000214</v>
      </c>
    </row>
    <row r="5" spans="1:7" x14ac:dyDescent="0.2">
      <c r="A5" s="5">
        <v>1110</v>
      </c>
      <c r="B5" s="6" t="s">
        <v>5</v>
      </c>
      <c r="C5" s="7">
        <f>SUM(C6:C12)</f>
        <v>1871034.22</v>
      </c>
      <c r="D5" s="7">
        <f>SUM(D6:D12)</f>
        <v>21551536.699999999</v>
      </c>
      <c r="E5" s="7">
        <f>SUM(E6:E12)</f>
        <v>22732202.460000001</v>
      </c>
      <c r="F5" s="7">
        <f t="shared" si="0"/>
        <v>690368.45999999717</v>
      </c>
      <c r="G5" s="8">
        <f t="shared" si="1"/>
        <v>-1180665.7600000028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1871034.22</v>
      </c>
      <c r="D8" s="10">
        <v>21551536.699999999</v>
      </c>
      <c r="E8" s="10">
        <v>22732202.460000001</v>
      </c>
      <c r="F8" s="10">
        <f t="shared" si="0"/>
        <v>690368.45999999717</v>
      </c>
      <c r="G8" s="11">
        <f t="shared" si="1"/>
        <v>-1180665.7600000028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124284.48999999999</v>
      </c>
      <c r="D13" s="7">
        <f>SUM(D14:D20)</f>
        <v>179432.38999999998</v>
      </c>
      <c r="E13" s="7">
        <f>SUM(E14:E20)</f>
        <v>300369.48</v>
      </c>
      <c r="F13" s="7">
        <f t="shared" si="0"/>
        <v>3347.4000000000233</v>
      </c>
      <c r="G13" s="8">
        <f t="shared" si="1"/>
        <v>-120937.08999999997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4863.6000000000004</v>
      </c>
      <c r="D15" s="10">
        <v>829.12</v>
      </c>
      <c r="E15" s="10">
        <v>875</v>
      </c>
      <c r="F15" s="10">
        <f t="shared" si="0"/>
        <v>4817.72</v>
      </c>
      <c r="G15" s="11">
        <f t="shared" si="1"/>
        <v>-45.880000000000109</v>
      </c>
    </row>
    <row r="16" spans="1:7" x14ac:dyDescent="0.2">
      <c r="A16" s="9">
        <v>1123</v>
      </c>
      <c r="B16" s="26" t="s">
        <v>15</v>
      </c>
      <c r="C16" s="10">
        <v>36070.69</v>
      </c>
      <c r="D16" s="10">
        <v>163603.26999999999</v>
      </c>
      <c r="E16" s="10">
        <v>185565.12</v>
      </c>
      <c r="F16" s="10">
        <f t="shared" si="0"/>
        <v>14108.839999999997</v>
      </c>
      <c r="G16" s="11">
        <f t="shared" si="1"/>
        <v>-21961.850000000006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100</v>
      </c>
      <c r="D18" s="10">
        <v>15000</v>
      </c>
      <c r="E18" s="10">
        <v>15100</v>
      </c>
      <c r="F18" s="10">
        <f t="shared" si="0"/>
        <v>0</v>
      </c>
      <c r="G18" s="11">
        <f t="shared" si="1"/>
        <v>-100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83250.2</v>
      </c>
      <c r="D20" s="10">
        <v>0</v>
      </c>
      <c r="E20" s="10">
        <v>98829.36</v>
      </c>
      <c r="F20" s="10">
        <f t="shared" si="0"/>
        <v>-15579.160000000003</v>
      </c>
      <c r="G20" s="11">
        <f t="shared" si="1"/>
        <v>-98829.36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499010.6</v>
      </c>
      <c r="D33" s="7">
        <f>SUM(D34)</f>
        <v>6474943.5</v>
      </c>
      <c r="E33" s="7">
        <f>SUM(E34)</f>
        <v>5954649.2000000002</v>
      </c>
      <c r="F33" s="7">
        <f t="shared" si="0"/>
        <v>1019304.8999999994</v>
      </c>
      <c r="G33" s="8">
        <f t="shared" si="1"/>
        <v>520294.29999999946</v>
      </c>
    </row>
    <row r="34" spans="1:7" x14ac:dyDescent="0.2">
      <c r="A34" s="9">
        <v>1151</v>
      </c>
      <c r="B34" s="26" t="s">
        <v>32</v>
      </c>
      <c r="C34" s="13">
        <v>499010.6</v>
      </c>
      <c r="D34" s="13">
        <v>6474943.5</v>
      </c>
      <c r="E34" s="13">
        <v>5954649.2000000002</v>
      </c>
      <c r="F34" s="13">
        <f t="shared" si="0"/>
        <v>1019304.8999999994</v>
      </c>
      <c r="G34" s="12">
        <f t="shared" si="1"/>
        <v>520294.29999999946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4780875.2699999996</v>
      </c>
      <c r="D43" s="7">
        <f>SUM(D44+D49+D55+D63+D72+D78+D84+D91+D97)</f>
        <v>1186289.98</v>
      </c>
      <c r="E43" s="7">
        <f>SUM(E44+E49+E55+E63+E72+E78+E84+E91+E97)</f>
        <v>278955.95</v>
      </c>
      <c r="F43" s="7">
        <f t="shared" si="0"/>
        <v>5688209.2999999998</v>
      </c>
      <c r="G43" s="8">
        <f t="shared" si="1"/>
        <v>907334.03000000026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4373788</v>
      </c>
      <c r="D55" s="14">
        <f>SUM(D56:D62)</f>
        <v>0</v>
      </c>
      <c r="E55" s="14">
        <f>SUM(E56:E62)</f>
        <v>0</v>
      </c>
      <c r="F55" s="14">
        <f t="shared" si="0"/>
        <v>4373788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4373788</v>
      </c>
      <c r="D56" s="10">
        <v>0</v>
      </c>
      <c r="E56" s="10">
        <v>0</v>
      </c>
      <c r="F56" s="10">
        <f t="shared" si="0"/>
        <v>4373788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440357.18</v>
      </c>
      <c r="D63" s="7">
        <f>SUM(D64:D71)</f>
        <v>1186289.98</v>
      </c>
      <c r="E63" s="7">
        <f>SUM(E64:E71)</f>
        <v>0.01</v>
      </c>
      <c r="F63" s="7">
        <f t="shared" si="0"/>
        <v>1626647.15</v>
      </c>
      <c r="G63" s="8">
        <f t="shared" si="1"/>
        <v>1186289.97</v>
      </c>
    </row>
    <row r="64" spans="1:7" x14ac:dyDescent="0.2">
      <c r="A64" s="9">
        <v>1241</v>
      </c>
      <c r="B64" s="26" t="s">
        <v>59</v>
      </c>
      <c r="C64" s="10">
        <v>406357.18</v>
      </c>
      <c r="D64" s="10">
        <v>59900</v>
      </c>
      <c r="E64" s="10">
        <v>0</v>
      </c>
      <c r="F64" s="10">
        <f t="shared" si="0"/>
        <v>466257.18</v>
      </c>
      <c r="G64" s="11">
        <f t="shared" si="1"/>
        <v>59900</v>
      </c>
    </row>
    <row r="65" spans="1:7" x14ac:dyDescent="0.2">
      <c r="A65" s="9">
        <v>1242</v>
      </c>
      <c r="B65" s="26" t="s">
        <v>60</v>
      </c>
      <c r="C65" s="10">
        <v>34000</v>
      </c>
      <c r="D65" s="10">
        <v>0</v>
      </c>
      <c r="E65" s="10">
        <v>0</v>
      </c>
      <c r="F65" s="10">
        <f t="shared" si="0"/>
        <v>34000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1126389.98</v>
      </c>
      <c r="E67" s="10">
        <v>0.01</v>
      </c>
      <c r="F67" s="10">
        <f t="shared" si="0"/>
        <v>1126389.97</v>
      </c>
      <c r="G67" s="11">
        <f t="shared" si="1"/>
        <v>1126389.97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64870</v>
      </c>
      <c r="D72" s="7">
        <f>SUM(D73:D77)</f>
        <v>0</v>
      </c>
      <c r="E72" s="7">
        <f>SUM(E73:E77)</f>
        <v>0</v>
      </c>
      <c r="F72" s="7">
        <f t="shared" si="2"/>
        <v>64870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64870</v>
      </c>
      <c r="D73" s="10">
        <v>0</v>
      </c>
      <c r="E73" s="10">
        <v>0</v>
      </c>
      <c r="F73" s="10">
        <f t="shared" si="2"/>
        <v>64870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-98139.91</v>
      </c>
      <c r="D78" s="7">
        <f>SUM(D79:D83)</f>
        <v>0</v>
      </c>
      <c r="E78" s="7">
        <f>SUM(E79:E83)</f>
        <v>278955.94</v>
      </c>
      <c r="F78" s="7">
        <f t="shared" si="2"/>
        <v>-377095.85</v>
      </c>
      <c r="G78" s="8">
        <f t="shared" si="3"/>
        <v>-278955.93999999994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-88997.71</v>
      </c>
      <c r="D81" s="13">
        <v>0</v>
      </c>
      <c r="E81" s="13">
        <v>268385.05</v>
      </c>
      <c r="F81" s="13">
        <f t="shared" si="2"/>
        <v>-357382.76</v>
      </c>
      <c r="G81" s="12">
        <f t="shared" si="3"/>
        <v>-268385.05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-9142.2000000000007</v>
      </c>
      <c r="D83" s="13">
        <v>0</v>
      </c>
      <c r="E83" s="13">
        <v>10570.89</v>
      </c>
      <c r="F83" s="13">
        <f t="shared" si="2"/>
        <v>-19713.09</v>
      </c>
      <c r="G83" s="12">
        <f t="shared" si="3"/>
        <v>-10570.89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2014-02-09T04:04:15Z</dcterms:created>
  <dcterms:modified xsi:type="dcterms:W3CDTF">2018-02-13T19:08:30Z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